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Gts\c\Мои документы\Жидкова\БЮДЖЕТ 2022\В СОВЕТ\КНИГА 4\"/>
    </mc:Choice>
  </mc:AlternateContent>
  <xr:revisionPtr revIDLastSave="0" documentId="13_ncr:1_{F0B078A7-8FEE-48B7-84B5-FDAAFC444089}" xr6:coauthVersionLast="43" xr6:coauthVersionMax="45" xr10:uidLastSave="{00000000-0000-0000-0000-000000000000}"/>
  <bookViews>
    <workbookView xWindow="-118" yWindow="-118" windowWidth="25370" windowHeight="13785" xr2:uid="{00000000-000D-0000-FFFF-FFFF00000000}"/>
  </bookViews>
  <sheets>
    <sheet name="форма"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2" l="1"/>
  <c r="M34" i="2"/>
  <c r="N34" i="2"/>
  <c r="Q35" i="2" l="1"/>
  <c r="P35" i="2"/>
  <c r="Q34" i="2"/>
  <c r="Q14" i="2"/>
  <c r="P14" i="2"/>
  <c r="Q22" i="2"/>
  <c r="P22" i="2"/>
  <c r="P34" i="2" s="1"/>
  <c r="O34" i="2" l="1"/>
  <c r="O35" i="2"/>
</calcChain>
</file>

<file path=xl/sharedStrings.xml><?xml version="1.0" encoding="utf-8"?>
<sst xmlns="http://schemas.openxmlformats.org/spreadsheetml/2006/main" count="163" uniqueCount="97">
  <si>
    <t/>
  </si>
  <si>
    <t>Наименование услуги (работы)</t>
  </si>
  <si>
    <t>Показатель, характеризующий объем муниципальной услуги (работы)</t>
  </si>
  <si>
    <t>Итого по   виду расходов</t>
  </si>
  <si>
    <t>Наименование учреждения*                       *(форма заполняется в разрезе учреждений)</t>
  </si>
  <si>
    <t>* форма заполняется в разрезе ГРБС, выполняющих функции и полномочия учредителя муниципальных учреждений городского округа Долгопрудный</t>
  </si>
  <si>
    <t xml:space="preserve">Мероприятие (в том числе пункт/подпункт) муниципальной программы (подпрограммы), в целях реализации которого предоставляется субсидия </t>
  </si>
  <si>
    <t>Приложение № 1</t>
  </si>
  <si>
    <t>Сведения о планируемых объемах оказания муниципальных услуг (работ) муниципальными бюджетными и автономными учреждениями, а также о планируемых объемах субсидий на их финансовое обеспечение*</t>
  </si>
  <si>
    <t>Объем муниципальной  услуги (работы). Факт за отчетный  год</t>
  </si>
  <si>
    <t>Объем муниципальной услуги (работы). Оценка исполнения текущего года</t>
  </si>
  <si>
    <t>Объем муниципальной  услуги (работы). Запланировано на очередной финансовый год</t>
  </si>
  <si>
    <t>Объем муниципальной услуги (работы). Прогноз первого  года планового периода</t>
  </si>
  <si>
    <t>Объем муниципальной услуги (работы). Прогноз второго года планового периода</t>
  </si>
  <si>
    <t>Объем субсидий на финансовое обеспечение оказания муниципальных услуг, выполнения работ (тыс.руб). Факт за отчетный год</t>
  </si>
  <si>
    <t>Объем субсидий на финансовое обеспечение оказания муниципальных услуг, выполнения работ (тыс.руб). Оценка исполнения текущего года</t>
  </si>
  <si>
    <t>Объем субсидий на финансовое обеспечение оказания муниципальных услуг, выполнения работ (тыс.руб). Запланировано  на очередной финансовый год</t>
  </si>
  <si>
    <t>Объем субсидий на финансовое обеспечение оказания муниципальных услуг, выполнения работ (тыс.руб). Запланировано на первый год планового периода</t>
  </si>
  <si>
    <t>Объем субсидий на финансовое обеспечение оказания муниципальных услуг, выполнения работ (тыс.руб).  Запланировано на второй год планового периода</t>
  </si>
  <si>
    <t xml:space="preserve"> </t>
  </si>
  <si>
    <t>МБУ Служба единого заказчика города Долгопрудного</t>
  </si>
  <si>
    <r>
      <rPr>
        <b/>
        <sz val="10"/>
        <rFont val="Arial"/>
        <family val="2"/>
        <charset val="204"/>
      </rPr>
      <t>№ п/п</t>
    </r>
  </si>
  <si>
    <r>
      <rPr>
        <b/>
        <sz val="10"/>
        <rFont val="Arial"/>
        <family val="2"/>
        <charset val="204"/>
      </rPr>
      <t>Единица измерения</t>
    </r>
  </si>
  <si>
    <r>
      <rPr>
        <b/>
        <sz val="10"/>
        <rFont val="Arial"/>
        <family val="2"/>
        <charset val="204"/>
      </rPr>
      <t>Код (коды) бюджетной классификации</t>
    </r>
  </si>
  <si>
    <r>
      <rPr>
        <b/>
        <sz val="10"/>
        <rFont val="Calibri"/>
        <family val="2"/>
        <charset val="204"/>
        <scheme val="minor"/>
      </rPr>
      <t>1</t>
    </r>
  </si>
  <si>
    <r>
      <rPr>
        <b/>
        <sz val="10"/>
        <rFont val="Calibri"/>
        <family val="2"/>
        <charset val="204"/>
        <scheme val="minor"/>
      </rPr>
      <t>2</t>
    </r>
  </si>
  <si>
    <r>
      <rPr>
        <b/>
        <sz val="10"/>
        <rFont val="Calibri"/>
        <family val="2"/>
        <charset val="204"/>
        <scheme val="minor"/>
      </rPr>
      <t>3</t>
    </r>
  </si>
  <si>
    <r>
      <rPr>
        <b/>
        <sz val="10"/>
        <rFont val="Calibri"/>
        <family val="2"/>
        <charset val="204"/>
        <scheme val="minor"/>
      </rPr>
      <t>4</t>
    </r>
  </si>
  <si>
    <t>Муниципальное бюджетное учреждение "Технико-эксплуатационное управление органов местного самоуправления города Долгопрудного"</t>
  </si>
  <si>
    <t xml:space="preserve"> Муниципальная программа "Управление имуществом и муниципальными финансами" на 2020-2024, Обеспечивающая подпрограмма, «Обеспечение деятельности (оказание услуг) муниципального бюджетного учреждения «Технико - эксплуатационное управление»»</t>
  </si>
  <si>
    <t>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(АУ ДДК "Вперед" 5045 кв.м, АУ "ФСК-"Салют" 74517,9 кв.м, АУ "ФОК "Салют" 6827,3 кв.м)</t>
  </si>
  <si>
    <t>Организация и осуществление транспортного обслуживания должностных лиц, государсвенных органов и государственных учреждений</t>
  </si>
  <si>
    <t>Содержание (эксплуатация) имущества, находящегося в государственной (муниципальной) собственности</t>
  </si>
  <si>
    <t xml:space="preserve">Единица </t>
  </si>
  <si>
    <t>Автотранспортное обслуживание органов местного самоуправления, муниципальных учреждений, должностных лиц</t>
  </si>
  <si>
    <t>Осуществление функции технического заказчика</t>
  </si>
  <si>
    <t>Проведение работы на объекте</t>
  </si>
  <si>
    <t xml:space="preserve">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t>
  </si>
  <si>
    <t>единица/тыс.кв.м.</t>
  </si>
  <si>
    <t>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(АУ ДДК «Вперед» 5 045 кв.м., АУ «ФСК –«Салют» 74 517,9 кв.м., АУ «ФОК «Салют» 6 827,3 кв.м.)</t>
  </si>
  <si>
    <t>3/86,3902</t>
  </si>
  <si>
    <t>12/6,0845</t>
  </si>
  <si>
    <t>1/10,4481</t>
  </si>
  <si>
    <t>Муниципальное автономное учреждение " Медиацентр "Долгопрудный"</t>
  </si>
  <si>
    <t>Производство и распространение телепрограмм</t>
  </si>
  <si>
    <t>час</t>
  </si>
  <si>
    <t>Поиск тем, подготовка сценариев (текстов) сюжетов и телепрограмм, съемка, монтаж и размещение в эфире видеоматериалов</t>
  </si>
  <si>
    <t>Размещение информационных материалов на официальном сайте администрации г.о. Долгопрудный</t>
  </si>
  <si>
    <t>штуки</t>
  </si>
  <si>
    <t>Производство и выпуск сетевого издания</t>
  </si>
  <si>
    <t>Осуществление издательской деятельности</t>
  </si>
  <si>
    <t xml:space="preserve">Размещение информационных материалов </t>
  </si>
  <si>
    <t>лист печатный</t>
  </si>
  <si>
    <t>МБУ "Благоустройство"</t>
  </si>
  <si>
    <t>Организация и проведение мероприятий в сфере жилищно-коммунального хозяйства</t>
  </si>
  <si>
    <t xml:space="preserve">Количество проведенных мероприятий </t>
  </si>
  <si>
    <t>единица</t>
  </si>
  <si>
    <t>Муниципальная программа "Формирование современной комфортной городской среды" на 2020-2024 гг подпрограмма Благоустройство территорий, «Повышение эффективности организационного, нормативного, правового и финансового обеспечения деятельности муниципального бюджетного учреждения «Благоустройство» (Расходы на обеспечение деятельности (оказание услуг) МБУ «Благоустройство»)»</t>
  </si>
  <si>
    <t>Организация освещения улиц</t>
  </si>
  <si>
    <t>Протяженность сети наружного освещения</t>
  </si>
  <si>
    <t>км</t>
  </si>
  <si>
    <t>Организация благоустройства и озеленения</t>
  </si>
  <si>
    <t>Содержание объектов озеленения/Содержание объектов монументального искусства</t>
  </si>
  <si>
    <t>кв.м.\штуки</t>
  </si>
  <si>
    <t>289,58/13</t>
  </si>
  <si>
    <t>Содержание объектов монументального искусства (Содержание в надлежащем состоянии скульптурных композиций (парк Умберто Нобеле (Дирижабль), ЗАГС (Золушка), Парк скорбящей Матери (памятник скорбящая Мать, монумент 1941, монумент 1945), ул. Парковая (памятник Воинской славы, пл. Собина (поручик Ржевски,Ракета), Театр город (Пират) , мкр. Шереметьево (памятник Славы) Содержание в надлежащем состоянии фонтаны (площадь Собина, Театр Город)</t>
  </si>
  <si>
    <t xml:space="preserve">Организация благоустройства и озеленения: Содержание бесхозяйных территорий (Уничтожение борщевика Соснового - 12 га) </t>
  </si>
  <si>
    <t>Уборка территории и аналогичная деятельность</t>
  </si>
  <si>
    <t>Содержание в чистоте территории города</t>
  </si>
  <si>
    <t>кв.м.</t>
  </si>
  <si>
    <t xml:space="preserve">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(АУ «ДТ «Город», МБУ «ДЦБС», МБУ «ДКДЦ «Полет», ДК “Водник”, ДК “Нефтянник”, ДИХМ, АУ “ПКиО”, МБУ “ЦКОС”) </t>
  </si>
  <si>
    <t>8/16,851</t>
  </si>
  <si>
    <t>Содержание (эксплуатация) имущества, находящегося в государственной (муниципальной) собственности: 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(Жуковского дом 2А, Московское шоссе дом 57)</t>
  </si>
  <si>
    <t>единица/тыс.кв.м./шт/гектар</t>
  </si>
  <si>
    <t>3/6498/79/13,89</t>
  </si>
  <si>
    <t xml:space="preserve">Осуществление функции технического заказчика </t>
  </si>
  <si>
    <t>Выполнение функции технического заказчика на объекте (организация приемки работ, приемка работ, подписание актов выполненных работ, КС-2)</t>
  </si>
  <si>
    <t>16</t>
  </si>
  <si>
    <t>Осуществление приема и обработки обращений граждан по вопросам жилищно-коммунального хозяйства</t>
  </si>
  <si>
    <t>Осуществление приема и обработки поданных населением заявок (текущего и аварийного характера), обращений в Единую книгу жалоб и предложений Московской области (интернет-портал «Добродел»), обращений на Горячую телефонную линию по темам содержания и эксплуатации жилищного фонда, эксплуатация и обслуживания лифтового оборудования, состояния коммунальной инфраструктуры,  а так же иных тем в сфере жилищно-коммунального хозяйства</t>
  </si>
  <si>
    <t>Выполнение работ по содержанию автомобильных дорог общего пользования местного значения и искусственных сооружений в их составе</t>
  </si>
  <si>
    <t xml:space="preserve">Уборка и содержание </t>
  </si>
  <si>
    <t>метр.кв.</t>
  </si>
  <si>
    <t>901 0412 1250106093 611</t>
  </si>
  <si>
    <t>901 0412 1250106091 611          901 1101 1250106091 611</t>
  </si>
  <si>
    <t>901 0503 1720106240 611</t>
  </si>
  <si>
    <t>62361,0                                26250,1</t>
  </si>
  <si>
    <t xml:space="preserve">901 1204 1310100820 621   901 0410 1310100820 621     901 1204 1310200820 621    </t>
  </si>
  <si>
    <t>17 796,0                                6045,0                                 3829,0</t>
  </si>
  <si>
    <t>14890,5                 6045,0                    3829,0</t>
  </si>
  <si>
    <t>Муниципальная программа "Управление имуществом и муниципальными финансами" на 2020-2024, Обеспечивающая подпрограмма, «Обеспечение деятельности (оказание услуг) муниципального бюджетного учреждения "Служба единого заказчика"</t>
  </si>
  <si>
    <t>21532,5                 6045,0                    3829,0</t>
  </si>
  <si>
    <t>21532,5                6045,0                    3829,0</t>
  </si>
  <si>
    <t>62719,0              26411,0</t>
  </si>
  <si>
    <t>63089,0              26411,0</t>
  </si>
  <si>
    <t>63089,0             26411,0</t>
  </si>
  <si>
    <t xml:space="preserve">Муниципальная программа "Развитие институтов гражданского общества, повышение эффективности местного самоуправления и реализации молодежной политики" на 2020-2024,подпрограмма «Развитие системы информирования населения о деятельности органов местного самоуправления Московской области, создание доступной современной медиасреды», мероприятия:
"Организация мониторинга СМИ, блогосферы, проведение медиа-исследований аудитории СМИ на территории муниципального образования", " Информирование населения об основных событиях социально-экономического развития, общественно-политической жизни, освещение деятельности в печатных СМИ", " 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 " Информирование населения об основных событиях социально-экономического развития, общественно-политической жизни, освещение деятельности в электронных СМИ, распространяемых в сети Интернет (сетевых изданиях). Создание и ведение информационных ресурсов и баз данных муниципального образования", "Информирование населения об основных событиях социально-экономического развития, общественно-политической жизни, освещение деятельности путем изготовления и распространения (вещания) телепередач".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</si>
</sst>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204"/>
      <scheme val="minor"/>
    </font>
    <font>
      <sz val="11"/>
      <color rgb="FF000000"/>
      <name val="Calibri"/>
      <family val="2"/>
      <charset val="204"/>
    </font>
    <font>
      <sz val="11"/>
      <color theme="1"/>
      <name val="Calibri"/>
      <family val="2"/>
      <scheme val="minor"/>
    </font>
    <font>
      <sz val="10"/>
      <name val="Arial"/>
      <family val="2"/>
    </font>
    <font>
      <sz val="9"/>
      <color rgb="FF000000"/>
      <name val="Calibri"/>
      <family val="2"/>
      <charset val="204"/>
    </font>
    <font>
      <b/>
      <sz val="9"/>
      <color rgb="FF000000"/>
      <name val="Calibri"/>
      <family val="2"/>
      <charset val="204"/>
    </font>
    <font>
      <sz val="14"/>
      <color rgb="FF000000"/>
      <name val="Arial"/>
      <family val="2"/>
      <charset val="204"/>
    </font>
    <font>
      <b/>
      <sz val="14"/>
      <color rgb="FF000000"/>
      <name val="Arial"/>
      <family val="2"/>
      <charset val="204"/>
    </font>
    <font>
      <sz val="9"/>
      <color rgb="FFFF0000"/>
      <name val="Calibri"/>
      <family val="2"/>
      <charset val="204"/>
    </font>
    <font>
      <b/>
      <sz val="9"/>
      <color rgb="FFFF0000"/>
      <name val="Calibri"/>
      <family val="2"/>
      <charset val="204"/>
    </font>
    <font>
      <sz val="12"/>
      <color rgb="FF000000"/>
      <name val="Arial"/>
      <family val="2"/>
      <charset val="204"/>
    </font>
    <font>
      <b/>
      <sz val="10"/>
      <color rgb="FF000000"/>
      <name val="Arial"/>
      <family val="2"/>
      <charset val="204"/>
    </font>
    <font>
      <b/>
      <sz val="10"/>
      <name val="Arial"/>
      <family val="2"/>
      <charset val="204"/>
    </font>
    <font>
      <b/>
      <sz val="10"/>
      <color theme="1"/>
      <name val="Arial"/>
      <family val="2"/>
      <charset val="204"/>
    </font>
    <font>
      <b/>
      <sz val="10"/>
      <color rgb="FF000000"/>
      <name val="Calibri"/>
      <family val="2"/>
      <charset val="204"/>
    </font>
    <font>
      <b/>
      <sz val="10"/>
      <name val="Calibri"/>
      <family val="2"/>
      <charset val="204"/>
      <scheme val="minor"/>
    </font>
    <font>
      <b/>
      <sz val="10"/>
      <color theme="1"/>
      <name val="Calibri"/>
      <family val="2"/>
      <charset val="204"/>
    </font>
    <font>
      <sz val="10"/>
      <color rgb="FF000000"/>
      <name val="Calibri"/>
      <family val="2"/>
      <charset val="204"/>
    </font>
    <font>
      <sz val="10"/>
      <color theme="1"/>
      <name val="Calibri"/>
      <family val="2"/>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2" fillId="0" borderId="0"/>
    <xf numFmtId="0" fontId="3" fillId="0" borderId="0"/>
  </cellStyleXfs>
  <cellXfs count="83">
    <xf numFmtId="0" fontId="0" fillId="0" borderId="0" xfId="0"/>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7" fillId="0" borderId="0" xfId="1" applyFont="1" applyFill="1" applyBorder="1" applyAlignment="1">
      <alignment horizontal="left" vertical="center"/>
    </xf>
    <xf numFmtId="0" fontId="8" fillId="0" borderId="0" xfId="1" applyFont="1" applyFill="1" applyBorder="1" applyAlignment="1">
      <alignment horizontal="left" vertical="center"/>
    </xf>
    <xf numFmtId="0" fontId="9" fillId="0" borderId="0" xfId="1" applyFont="1" applyFill="1" applyBorder="1" applyAlignment="1">
      <alignment horizontal="left" vertical="center"/>
    </xf>
    <xf numFmtId="0" fontId="4" fillId="0" borderId="2" xfId="1" applyFont="1" applyFill="1" applyBorder="1" applyAlignment="1">
      <alignment horizontal="left" vertical="center"/>
    </xf>
    <xf numFmtId="0" fontId="4" fillId="0" borderId="3" xfId="1" applyFont="1" applyFill="1" applyBorder="1" applyAlignment="1">
      <alignment horizontal="left" vertical="center"/>
    </xf>
    <xf numFmtId="0" fontId="4" fillId="0" borderId="0" xfId="1" applyFont="1" applyFill="1" applyBorder="1" applyAlignment="1">
      <alignment horizontal="left" vertical="center"/>
    </xf>
    <xf numFmtId="0" fontId="5" fillId="2" borderId="0" xfId="1" applyFont="1" applyFill="1" applyBorder="1" applyAlignment="1">
      <alignment horizontal="left" vertical="center"/>
    </xf>
    <xf numFmtId="0" fontId="4"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5" fillId="2" borderId="1"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49" fontId="17" fillId="0" borderId="6" xfId="1" applyNumberFormat="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49" fontId="17" fillId="0" borderId="8" xfId="1" applyNumberFormat="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0" borderId="12" xfId="1" applyFont="1" applyFill="1" applyBorder="1" applyAlignment="1">
      <alignment horizontal="left" vertical="center" wrapText="1"/>
    </xf>
    <xf numFmtId="0" fontId="17" fillId="0" borderId="12"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7" fillId="0" borderId="11" xfId="1" applyFont="1" applyFill="1" applyBorder="1" applyAlignment="1">
      <alignment horizontal="left" vertical="center" wrapText="1"/>
    </xf>
    <xf numFmtId="0" fontId="14" fillId="2" borderId="12" xfId="1" applyFont="1" applyFill="1" applyBorder="1" applyAlignment="1">
      <alignment horizontal="center" vertical="center" wrapText="1"/>
    </xf>
    <xf numFmtId="2" fontId="14" fillId="2"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0" fontId="17" fillId="0" borderId="7" xfId="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164" fontId="17" fillId="0" borderId="9" xfId="1" applyNumberFormat="1" applyFont="1" applyFill="1" applyBorder="1" applyAlignment="1">
      <alignment horizontal="center" vertical="center" wrapText="1"/>
    </xf>
    <xf numFmtId="165" fontId="17" fillId="0" borderId="6" xfId="1" applyNumberFormat="1" applyFont="1" applyFill="1" applyBorder="1" applyAlignment="1">
      <alignment horizontal="center" vertical="center" wrapText="1"/>
    </xf>
    <xf numFmtId="165" fontId="18" fillId="2" borderId="6" xfId="1" applyNumberFormat="1" applyFont="1" applyFill="1" applyBorder="1" applyAlignment="1">
      <alignment horizontal="center" vertical="center" wrapText="1"/>
    </xf>
    <xf numFmtId="164" fontId="14" fillId="2" borderId="1" xfId="1" applyNumberFormat="1" applyFont="1" applyFill="1" applyBorder="1" applyAlignment="1">
      <alignment horizontal="right" vertical="center" wrapText="1"/>
    </xf>
    <xf numFmtId="164" fontId="18" fillId="2" borderId="8" xfId="1" applyNumberFormat="1" applyFont="1" applyFill="1" applyBorder="1" applyAlignment="1">
      <alignment horizontal="center" vertical="center" wrapText="1"/>
    </xf>
    <xf numFmtId="0" fontId="10" fillId="0" borderId="0" xfId="1" applyFont="1" applyFill="1" applyBorder="1" applyAlignment="1">
      <alignment horizontal="left" vertical="center"/>
    </xf>
    <xf numFmtId="0" fontId="17" fillId="0" borderId="10"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13" xfId="1" applyFont="1" applyFill="1" applyBorder="1" applyAlignment="1">
      <alignment horizontal="center" vertical="center" wrapText="1"/>
    </xf>
    <xf numFmtId="49" fontId="17" fillId="0" borderId="10" xfId="1" applyNumberFormat="1" applyFont="1" applyFill="1" applyBorder="1" applyAlignment="1">
      <alignment horizontal="center" vertical="center" wrapText="1"/>
    </xf>
    <xf numFmtId="49" fontId="17" fillId="0" borderId="5" xfId="1" applyNumberFormat="1" applyFont="1" applyFill="1" applyBorder="1" applyAlignment="1">
      <alignment horizontal="center" vertical="center" wrapText="1"/>
    </xf>
    <xf numFmtId="49" fontId="17" fillId="0" borderId="13" xfId="1" applyNumberFormat="1" applyFont="1" applyFill="1" applyBorder="1" applyAlignment="1">
      <alignment horizontal="center" vertical="center" wrapText="1"/>
    </xf>
    <xf numFmtId="164" fontId="17" fillId="0" borderId="10" xfId="1" applyNumberFormat="1" applyFont="1" applyFill="1" applyBorder="1" applyAlignment="1">
      <alignment horizontal="center" vertical="center" wrapText="1"/>
    </xf>
    <xf numFmtId="164" fontId="17" fillId="0" borderId="5" xfId="1" applyNumberFormat="1" applyFont="1" applyFill="1" applyBorder="1" applyAlignment="1">
      <alignment horizontal="center" vertical="center" wrapText="1"/>
    </xf>
    <xf numFmtId="164" fontId="17" fillId="0" borderId="13" xfId="1" applyNumberFormat="1" applyFont="1" applyFill="1" applyBorder="1" applyAlignment="1">
      <alignment horizontal="center" vertical="center" wrapText="1"/>
    </xf>
    <xf numFmtId="165" fontId="17" fillId="0" borderId="10" xfId="1" applyNumberFormat="1" applyFont="1" applyFill="1" applyBorder="1" applyAlignment="1">
      <alignment horizontal="center" vertical="center" wrapText="1"/>
    </xf>
    <xf numFmtId="165" fontId="17" fillId="0" borderId="5" xfId="1" applyNumberFormat="1" applyFont="1" applyFill="1" applyBorder="1" applyAlignment="1">
      <alignment horizontal="center" vertical="center" wrapText="1"/>
    </xf>
    <xf numFmtId="165" fontId="17" fillId="0" borderId="13" xfId="1" applyNumberFormat="1" applyFont="1" applyFill="1" applyBorder="1" applyAlignment="1">
      <alignment horizontal="center" vertical="center" wrapText="1"/>
    </xf>
    <xf numFmtId="165" fontId="18" fillId="2" borderId="10" xfId="1" applyNumberFormat="1" applyFont="1" applyFill="1" applyBorder="1" applyAlignment="1">
      <alignment horizontal="center" vertical="center" wrapText="1"/>
    </xf>
    <xf numFmtId="165" fontId="18" fillId="2" borderId="5" xfId="1" applyNumberFormat="1" applyFont="1" applyFill="1" applyBorder="1" applyAlignment="1">
      <alignment horizontal="center" vertical="center" wrapText="1"/>
    </xf>
    <xf numFmtId="165" fontId="18" fillId="2" borderId="13" xfId="1" applyNumberFormat="1" applyFont="1" applyFill="1" applyBorder="1" applyAlignment="1">
      <alignment horizontal="center" vertical="center" wrapText="1"/>
    </xf>
    <xf numFmtId="165" fontId="17" fillId="0" borderId="14" xfId="1" applyNumberFormat="1" applyFont="1" applyFill="1" applyBorder="1" applyAlignment="1">
      <alignment horizontal="center" vertical="center" wrapText="1"/>
    </xf>
    <xf numFmtId="165" fontId="17" fillId="0" borderId="15" xfId="1" applyNumberFormat="1" applyFont="1" applyFill="1" applyBorder="1" applyAlignment="1">
      <alignment horizontal="center" vertical="center" wrapText="1"/>
    </xf>
    <xf numFmtId="165" fontId="17" fillId="0" borderId="16" xfId="1" applyNumberFormat="1" applyFont="1" applyFill="1" applyBorder="1" applyAlignment="1">
      <alignment horizontal="center" vertical="center" wrapText="1"/>
    </xf>
    <xf numFmtId="0" fontId="14" fillId="2" borderId="10" xfId="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5" fillId="2" borderId="10"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7" fillId="0" borderId="17" xfId="1" applyFont="1" applyFill="1" applyBorder="1" applyAlignment="1">
      <alignment horizontal="center" vertical="center" wrapText="1"/>
    </xf>
    <xf numFmtId="0" fontId="17" fillId="0" borderId="18" xfId="1" applyFont="1" applyFill="1" applyBorder="1" applyAlignment="1">
      <alignment horizontal="center" vertical="center" wrapText="1"/>
    </xf>
    <xf numFmtId="0" fontId="17" fillId="0" borderId="19" xfId="1" applyFont="1" applyFill="1" applyBorder="1" applyAlignment="1">
      <alignment horizontal="center" vertical="center" wrapText="1"/>
    </xf>
    <xf numFmtId="165" fontId="17" fillId="0" borderId="6" xfId="1" applyNumberFormat="1" applyFont="1" applyFill="1" applyBorder="1" applyAlignment="1">
      <alignment horizontal="center" vertical="center" wrapText="1"/>
    </xf>
    <xf numFmtId="49" fontId="17" fillId="0" borderId="6" xfId="1" applyNumberFormat="1" applyFont="1" applyFill="1" applyBorder="1" applyAlignment="1">
      <alignment horizontal="center" vertical="center" wrapText="1"/>
    </xf>
    <xf numFmtId="164" fontId="17" fillId="0" borderId="6" xfId="1" applyNumberFormat="1" applyFont="1" applyFill="1" applyBorder="1" applyAlignment="1">
      <alignment horizontal="center" vertical="center" wrapText="1"/>
    </xf>
    <xf numFmtId="165" fontId="18" fillId="2" borderId="6" xfId="1" applyNumberFormat="1" applyFont="1" applyFill="1" applyBorder="1" applyAlignment="1">
      <alignment horizontal="center" vertical="center" wrapText="1"/>
    </xf>
  </cellXfs>
  <cellStyles count="4">
    <cellStyle name="Обычный" xfId="0" builtinId="0"/>
    <cellStyle name="Обычный 2" xfId="1" xr:uid="{00000000-0005-0000-0000-000001000000}"/>
    <cellStyle name="Обычный 4"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8"/>
  <sheetViews>
    <sheetView tabSelected="1" zoomScale="80" zoomScaleNormal="80" workbookViewId="0">
      <selection activeCell="A7" sqref="A7"/>
    </sheetView>
  </sheetViews>
  <sheetFormatPr defaultColWidth="9.109375" defaultRowHeight="12.45" x14ac:dyDescent="0.3"/>
  <cols>
    <col min="1" max="1" width="11.109375" style="1" customWidth="1"/>
    <col min="2" max="2" width="23.5546875" style="1" customWidth="1"/>
    <col min="3" max="3" width="43" style="2" customWidth="1"/>
    <col min="4" max="4" width="69.6640625" style="1" customWidth="1"/>
    <col min="5" max="5" width="52.33203125" style="1" customWidth="1"/>
    <col min="6" max="6" width="15.5546875" style="1" customWidth="1"/>
    <col min="7" max="7" width="18.109375" style="1" customWidth="1"/>
    <col min="8" max="8" width="16.109375" style="1" customWidth="1"/>
    <col min="9" max="9" width="17.6640625" style="1" customWidth="1"/>
    <col min="10" max="11" width="18.6640625" style="1" customWidth="1"/>
    <col min="12" max="12" width="26.5546875" style="1" customWidth="1"/>
    <col min="13" max="13" width="24" style="1" customWidth="1"/>
    <col min="14" max="14" width="17.109375" style="7" customWidth="1"/>
    <col min="15" max="15" width="17.6640625" style="1" customWidth="1"/>
    <col min="16" max="16" width="18.6640625" style="1" customWidth="1"/>
    <col min="17" max="17" width="16.88671875" style="1" customWidth="1"/>
    <col min="18" max="16384" width="9.109375" style="1"/>
  </cols>
  <sheetData>
    <row r="2" spans="1:17" ht="15.05" x14ac:dyDescent="0.3">
      <c r="P2" s="50" t="s">
        <v>7</v>
      </c>
      <c r="Q2" s="50"/>
    </row>
    <row r="3" spans="1:17" s="11" customFormat="1" ht="15.05" x14ac:dyDescent="0.3">
      <c r="C3" s="2"/>
      <c r="N3" s="7"/>
      <c r="P3" s="50" t="s">
        <v>19</v>
      </c>
      <c r="Q3" s="50"/>
    </row>
    <row r="4" spans="1:17" ht="15.05" x14ac:dyDescent="0.3">
      <c r="P4" s="50" t="s">
        <v>19</v>
      </c>
      <c r="Q4" s="50"/>
    </row>
    <row r="7" spans="1:17" ht="17.7" x14ac:dyDescent="0.3">
      <c r="A7" s="6" t="s">
        <v>8</v>
      </c>
      <c r="C7" s="5"/>
    </row>
    <row r="9" spans="1:17" x14ac:dyDescent="0.3">
      <c r="A9" s="13" t="s">
        <v>5</v>
      </c>
      <c r="B9" s="13"/>
      <c r="C9" s="14"/>
      <c r="D9" s="13"/>
      <c r="E9" s="13"/>
      <c r="F9" s="13"/>
      <c r="G9" s="13"/>
    </row>
    <row r="10" spans="1:17" x14ac:dyDescent="0.3">
      <c r="A10" s="10" t="s">
        <v>0</v>
      </c>
    </row>
    <row r="11" spans="1:17" x14ac:dyDescent="0.3">
      <c r="A11" s="9" t="s">
        <v>0</v>
      </c>
    </row>
    <row r="12" spans="1:17" ht="155.94999999999999" customHeight="1" x14ac:dyDescent="0.3">
      <c r="A12" s="15" t="s">
        <v>21</v>
      </c>
      <c r="B12" s="16" t="s">
        <v>4</v>
      </c>
      <c r="C12" s="16" t="s">
        <v>1</v>
      </c>
      <c r="D12" s="16" t="s">
        <v>6</v>
      </c>
      <c r="E12" s="16" t="s">
        <v>2</v>
      </c>
      <c r="F12" s="15" t="s">
        <v>22</v>
      </c>
      <c r="G12" s="16" t="s">
        <v>9</v>
      </c>
      <c r="H12" s="16" t="s">
        <v>10</v>
      </c>
      <c r="I12" s="17" t="s">
        <v>11</v>
      </c>
      <c r="J12" s="16" t="s">
        <v>12</v>
      </c>
      <c r="K12" s="16" t="s">
        <v>13</v>
      </c>
      <c r="L12" s="15" t="s">
        <v>23</v>
      </c>
      <c r="M12" s="16" t="s">
        <v>14</v>
      </c>
      <c r="N12" s="15" t="s">
        <v>15</v>
      </c>
      <c r="O12" s="18" t="s">
        <v>16</v>
      </c>
      <c r="P12" s="16" t="s">
        <v>17</v>
      </c>
      <c r="Q12" s="16" t="s">
        <v>18</v>
      </c>
    </row>
    <row r="13" spans="1:17" ht="20.3" customHeight="1" thickBot="1" x14ac:dyDescent="0.35">
      <c r="A13" s="26" t="s">
        <v>24</v>
      </c>
      <c r="B13" s="26" t="s">
        <v>25</v>
      </c>
      <c r="C13" s="26" t="s">
        <v>26</v>
      </c>
      <c r="D13" s="26" t="s">
        <v>27</v>
      </c>
      <c r="E13" s="26">
        <v>5</v>
      </c>
      <c r="F13" s="26">
        <v>6</v>
      </c>
      <c r="G13" s="26">
        <v>7</v>
      </c>
      <c r="H13" s="26">
        <v>8</v>
      </c>
      <c r="I13" s="27">
        <v>9</v>
      </c>
      <c r="J13" s="26">
        <v>10</v>
      </c>
      <c r="K13" s="26">
        <v>11</v>
      </c>
      <c r="L13" s="26">
        <v>12</v>
      </c>
      <c r="M13" s="26">
        <v>13</v>
      </c>
      <c r="N13" s="26">
        <v>14</v>
      </c>
      <c r="O13" s="28">
        <v>15</v>
      </c>
      <c r="P13" s="26">
        <v>16</v>
      </c>
      <c r="Q13" s="26">
        <v>17</v>
      </c>
    </row>
    <row r="14" spans="1:17" ht="126" customHeight="1" thickBot="1" x14ac:dyDescent="0.35">
      <c r="A14" s="43">
        <v>1</v>
      </c>
      <c r="B14" s="29" t="s">
        <v>20</v>
      </c>
      <c r="C14" s="30" t="s">
        <v>35</v>
      </c>
      <c r="D14" s="30" t="s">
        <v>90</v>
      </c>
      <c r="E14" s="30" t="s">
        <v>36</v>
      </c>
      <c r="F14" s="30" t="s">
        <v>33</v>
      </c>
      <c r="G14" s="30">
        <v>8</v>
      </c>
      <c r="H14" s="30">
        <v>8</v>
      </c>
      <c r="I14" s="31">
        <v>8</v>
      </c>
      <c r="J14" s="30">
        <v>8</v>
      </c>
      <c r="K14" s="30">
        <v>8</v>
      </c>
      <c r="L14" s="32" t="s">
        <v>83</v>
      </c>
      <c r="M14" s="44">
        <v>16283.3</v>
      </c>
      <c r="N14" s="44">
        <v>10000</v>
      </c>
      <c r="O14" s="49">
        <v>15453.1</v>
      </c>
      <c r="P14" s="44">
        <f>15453.1+50</f>
        <v>15503.1</v>
      </c>
      <c r="Q14" s="45">
        <f>15453.1+50</f>
        <v>15503.1</v>
      </c>
    </row>
    <row r="15" spans="1:17" ht="114.75" customHeight="1" x14ac:dyDescent="0.3">
      <c r="A15" s="76">
        <v>2</v>
      </c>
      <c r="B15" s="51" t="s">
        <v>28</v>
      </c>
      <c r="C15" s="33" t="s">
        <v>31</v>
      </c>
      <c r="D15" s="51" t="s">
        <v>29</v>
      </c>
      <c r="E15" s="33" t="s">
        <v>34</v>
      </c>
      <c r="F15" s="33" t="s">
        <v>33</v>
      </c>
      <c r="G15" s="33">
        <v>37544</v>
      </c>
      <c r="H15" s="33">
        <v>37544</v>
      </c>
      <c r="I15" s="34">
        <v>37544</v>
      </c>
      <c r="J15" s="33">
        <v>37544</v>
      </c>
      <c r="K15" s="33">
        <v>37544</v>
      </c>
      <c r="L15" s="55" t="s">
        <v>84</v>
      </c>
      <c r="M15" s="58">
        <v>84205.65</v>
      </c>
      <c r="N15" s="61" t="s">
        <v>86</v>
      </c>
      <c r="O15" s="64" t="s">
        <v>93</v>
      </c>
      <c r="P15" s="61" t="s">
        <v>94</v>
      </c>
      <c r="Q15" s="67" t="s">
        <v>95</v>
      </c>
    </row>
    <row r="16" spans="1:17" ht="114.75" customHeight="1" x14ac:dyDescent="0.3">
      <c r="A16" s="77"/>
      <c r="B16" s="52"/>
      <c r="C16" s="22" t="s">
        <v>32</v>
      </c>
      <c r="D16" s="52"/>
      <c r="E16" s="22" t="s">
        <v>30</v>
      </c>
      <c r="F16" s="22" t="s">
        <v>38</v>
      </c>
      <c r="G16" s="22" t="s">
        <v>40</v>
      </c>
      <c r="H16" s="22" t="s">
        <v>40</v>
      </c>
      <c r="I16" s="23" t="s">
        <v>40</v>
      </c>
      <c r="J16" s="22" t="s">
        <v>40</v>
      </c>
      <c r="K16" s="22" t="s">
        <v>40</v>
      </c>
      <c r="L16" s="56"/>
      <c r="M16" s="59"/>
      <c r="N16" s="62"/>
      <c r="O16" s="65"/>
      <c r="P16" s="62"/>
      <c r="Q16" s="68"/>
    </row>
    <row r="17" spans="1:17" ht="119.3" customHeight="1" x14ac:dyDescent="0.3">
      <c r="A17" s="77"/>
      <c r="B17" s="53"/>
      <c r="C17" s="22" t="s">
        <v>32</v>
      </c>
      <c r="D17" s="52"/>
      <c r="E17" s="22" t="s">
        <v>37</v>
      </c>
      <c r="F17" s="22" t="s">
        <v>38</v>
      </c>
      <c r="G17" s="22" t="s">
        <v>41</v>
      </c>
      <c r="H17" s="22" t="s">
        <v>41</v>
      </c>
      <c r="I17" s="23" t="s">
        <v>41</v>
      </c>
      <c r="J17" s="22" t="s">
        <v>41</v>
      </c>
      <c r="K17" s="22" t="s">
        <v>41</v>
      </c>
      <c r="L17" s="56"/>
      <c r="M17" s="59"/>
      <c r="N17" s="62"/>
      <c r="O17" s="65"/>
      <c r="P17" s="62"/>
      <c r="Q17" s="68"/>
    </row>
    <row r="18" spans="1:17" s="11" customFormat="1" ht="115.55" customHeight="1" thickBot="1" x14ac:dyDescent="0.35">
      <c r="A18" s="78"/>
      <c r="B18" s="35"/>
      <c r="C18" s="36" t="s">
        <v>32</v>
      </c>
      <c r="D18" s="54"/>
      <c r="E18" s="36" t="s">
        <v>39</v>
      </c>
      <c r="F18" s="35" t="s">
        <v>38</v>
      </c>
      <c r="G18" s="36" t="s">
        <v>42</v>
      </c>
      <c r="H18" s="36" t="s">
        <v>42</v>
      </c>
      <c r="I18" s="37" t="s">
        <v>42</v>
      </c>
      <c r="J18" s="36" t="s">
        <v>42</v>
      </c>
      <c r="K18" s="36" t="s">
        <v>42</v>
      </c>
      <c r="L18" s="57"/>
      <c r="M18" s="60"/>
      <c r="N18" s="63"/>
      <c r="O18" s="66"/>
      <c r="P18" s="63"/>
      <c r="Q18" s="69"/>
    </row>
    <row r="19" spans="1:17" s="11" customFormat="1" ht="92.3" customHeight="1" x14ac:dyDescent="0.3">
      <c r="A19" s="76">
        <v>3</v>
      </c>
      <c r="B19" s="51" t="s">
        <v>43</v>
      </c>
      <c r="C19" s="33" t="s">
        <v>44</v>
      </c>
      <c r="D19" s="51" t="s">
        <v>96</v>
      </c>
      <c r="E19" s="39" t="s">
        <v>46</v>
      </c>
      <c r="F19" s="33" t="s">
        <v>45</v>
      </c>
      <c r="G19" s="33">
        <v>4362.38</v>
      </c>
      <c r="H19" s="33">
        <v>4362.38</v>
      </c>
      <c r="I19" s="34">
        <v>4362.38</v>
      </c>
      <c r="J19" s="33">
        <v>4362.38</v>
      </c>
      <c r="K19" s="33">
        <v>4362.38</v>
      </c>
      <c r="L19" s="55" t="s">
        <v>87</v>
      </c>
      <c r="M19" s="58">
        <v>25726.27</v>
      </c>
      <c r="N19" s="61" t="s">
        <v>88</v>
      </c>
      <c r="O19" s="64" t="s">
        <v>89</v>
      </c>
      <c r="P19" s="61" t="s">
        <v>91</v>
      </c>
      <c r="Q19" s="67" t="s">
        <v>92</v>
      </c>
    </row>
    <row r="20" spans="1:17" ht="41.25" customHeight="1" x14ac:dyDescent="0.3">
      <c r="A20" s="77"/>
      <c r="B20" s="52"/>
      <c r="C20" s="22" t="s">
        <v>49</v>
      </c>
      <c r="D20" s="52"/>
      <c r="E20" s="22" t="s">
        <v>47</v>
      </c>
      <c r="F20" s="22" t="s">
        <v>48</v>
      </c>
      <c r="G20" s="22">
        <v>12485</v>
      </c>
      <c r="H20" s="22">
        <v>12485</v>
      </c>
      <c r="I20" s="23">
        <v>12485</v>
      </c>
      <c r="J20" s="22">
        <v>12485</v>
      </c>
      <c r="K20" s="22">
        <v>12485</v>
      </c>
      <c r="L20" s="56"/>
      <c r="M20" s="59"/>
      <c r="N20" s="62"/>
      <c r="O20" s="65"/>
      <c r="P20" s="62"/>
      <c r="Q20" s="68"/>
    </row>
    <row r="21" spans="1:17" ht="189.85" customHeight="1" thickBot="1" x14ac:dyDescent="0.35">
      <c r="A21" s="78"/>
      <c r="B21" s="54"/>
      <c r="C21" s="40" t="s">
        <v>50</v>
      </c>
      <c r="D21" s="54"/>
      <c r="E21" s="40" t="s">
        <v>51</v>
      </c>
      <c r="F21" s="40" t="s">
        <v>52</v>
      </c>
      <c r="G21" s="40">
        <v>1992</v>
      </c>
      <c r="H21" s="40">
        <v>1992</v>
      </c>
      <c r="I21" s="40">
        <v>1992</v>
      </c>
      <c r="J21" s="40">
        <v>1992</v>
      </c>
      <c r="K21" s="40">
        <v>1992</v>
      </c>
      <c r="L21" s="57"/>
      <c r="M21" s="60"/>
      <c r="N21" s="63"/>
      <c r="O21" s="66"/>
      <c r="P21" s="63"/>
      <c r="Q21" s="69"/>
    </row>
    <row r="22" spans="1:17" s="11" customFormat="1" ht="47.3" customHeight="1" x14ac:dyDescent="0.3">
      <c r="A22" s="73">
        <v>4</v>
      </c>
      <c r="B22" s="70" t="s">
        <v>53</v>
      </c>
      <c r="C22" s="38" t="s">
        <v>54</v>
      </c>
      <c r="D22" s="51" t="s">
        <v>57</v>
      </c>
      <c r="E22" s="38" t="s">
        <v>55</v>
      </c>
      <c r="F22" s="38" t="s">
        <v>56</v>
      </c>
      <c r="G22" s="38">
        <v>16</v>
      </c>
      <c r="H22" s="38">
        <v>16</v>
      </c>
      <c r="I22" s="38">
        <v>16</v>
      </c>
      <c r="J22" s="38">
        <v>16</v>
      </c>
      <c r="K22" s="38">
        <v>16</v>
      </c>
      <c r="L22" s="55" t="s">
        <v>85</v>
      </c>
      <c r="M22" s="58">
        <v>125577.2</v>
      </c>
      <c r="N22" s="61">
        <v>173700</v>
      </c>
      <c r="O22" s="64">
        <v>195830</v>
      </c>
      <c r="P22" s="61">
        <f>195830+14170</f>
        <v>210000</v>
      </c>
      <c r="Q22" s="61">
        <f>195830+14170</f>
        <v>210000</v>
      </c>
    </row>
    <row r="23" spans="1:17" s="11" customFormat="1" ht="28.5" customHeight="1" x14ac:dyDescent="0.3">
      <c r="A23" s="74"/>
      <c r="B23" s="71"/>
      <c r="C23" s="19" t="s">
        <v>58</v>
      </c>
      <c r="D23" s="52"/>
      <c r="E23" s="19" t="s">
        <v>59</v>
      </c>
      <c r="F23" s="19" t="s">
        <v>60</v>
      </c>
      <c r="G23" s="19">
        <v>253.6</v>
      </c>
      <c r="H23" s="19">
        <v>253.6</v>
      </c>
      <c r="I23" s="19">
        <v>253.6</v>
      </c>
      <c r="J23" s="19">
        <v>253.6</v>
      </c>
      <c r="K23" s="19">
        <v>253.6</v>
      </c>
      <c r="L23" s="56"/>
      <c r="M23" s="59"/>
      <c r="N23" s="62"/>
      <c r="O23" s="65"/>
      <c r="P23" s="62"/>
      <c r="Q23" s="62"/>
    </row>
    <row r="24" spans="1:17" s="11" customFormat="1" ht="32.25" customHeight="1" x14ac:dyDescent="0.3">
      <c r="A24" s="74"/>
      <c r="B24" s="71"/>
      <c r="C24" s="19" t="s">
        <v>61</v>
      </c>
      <c r="D24" s="52"/>
      <c r="E24" s="19" t="s">
        <v>62</v>
      </c>
      <c r="F24" s="19" t="s">
        <v>63</v>
      </c>
      <c r="G24" s="19" t="s">
        <v>64</v>
      </c>
      <c r="H24" s="19" t="s">
        <v>64</v>
      </c>
      <c r="I24" s="19" t="s">
        <v>64</v>
      </c>
      <c r="J24" s="19" t="s">
        <v>64</v>
      </c>
      <c r="K24" s="19" t="s">
        <v>64</v>
      </c>
      <c r="L24" s="56"/>
      <c r="M24" s="59"/>
      <c r="N24" s="62"/>
      <c r="O24" s="65"/>
      <c r="P24" s="62"/>
      <c r="Q24" s="62"/>
    </row>
    <row r="25" spans="1:17" s="11" customFormat="1" ht="124.55" customHeight="1" x14ac:dyDescent="0.3">
      <c r="A25" s="74"/>
      <c r="B25" s="71"/>
      <c r="C25" s="19" t="s">
        <v>61</v>
      </c>
      <c r="D25" s="52"/>
      <c r="E25" s="19" t="s">
        <v>65</v>
      </c>
      <c r="F25" s="19" t="s">
        <v>48</v>
      </c>
      <c r="G25" s="19">
        <v>12</v>
      </c>
      <c r="H25" s="19">
        <v>12</v>
      </c>
      <c r="I25" s="19">
        <v>12</v>
      </c>
      <c r="J25" s="19">
        <v>12</v>
      </c>
      <c r="K25" s="19">
        <v>12</v>
      </c>
      <c r="L25" s="56"/>
      <c r="M25" s="59"/>
      <c r="N25" s="62"/>
      <c r="O25" s="65"/>
      <c r="P25" s="62"/>
      <c r="Q25" s="62"/>
    </row>
    <row r="26" spans="1:17" s="11" customFormat="1" ht="53.2" customHeight="1" x14ac:dyDescent="0.3">
      <c r="A26" s="74"/>
      <c r="B26" s="71"/>
      <c r="C26" s="19" t="s">
        <v>61</v>
      </c>
      <c r="D26" s="52"/>
      <c r="E26" s="19" t="s">
        <v>66</v>
      </c>
      <c r="F26" s="19" t="s">
        <v>48</v>
      </c>
      <c r="G26" s="19">
        <v>40</v>
      </c>
      <c r="H26" s="19">
        <v>40</v>
      </c>
      <c r="I26" s="19">
        <v>40</v>
      </c>
      <c r="J26" s="19">
        <v>40</v>
      </c>
      <c r="K26" s="19">
        <v>40</v>
      </c>
      <c r="L26" s="56"/>
      <c r="M26" s="59"/>
      <c r="N26" s="62"/>
      <c r="O26" s="65"/>
      <c r="P26" s="62"/>
      <c r="Q26" s="62"/>
    </row>
    <row r="27" spans="1:17" s="11" customFormat="1" ht="40.6" customHeight="1" x14ac:dyDescent="0.3">
      <c r="A27" s="74"/>
      <c r="B27" s="71"/>
      <c r="C27" s="19" t="s">
        <v>67</v>
      </c>
      <c r="D27" s="52"/>
      <c r="E27" s="19" t="s">
        <v>68</v>
      </c>
      <c r="F27" s="19" t="s">
        <v>69</v>
      </c>
      <c r="G27" s="41">
        <v>3083271</v>
      </c>
      <c r="H27" s="41">
        <v>3083271</v>
      </c>
      <c r="I27" s="41">
        <v>3083271</v>
      </c>
      <c r="J27" s="41">
        <v>3083271</v>
      </c>
      <c r="K27" s="41">
        <v>3083271</v>
      </c>
      <c r="L27" s="56"/>
      <c r="M27" s="59"/>
      <c r="N27" s="62"/>
      <c r="O27" s="65"/>
      <c r="P27" s="62"/>
      <c r="Q27" s="62"/>
    </row>
    <row r="28" spans="1:17" s="11" customFormat="1" ht="81" customHeight="1" x14ac:dyDescent="0.3">
      <c r="A28" s="74"/>
      <c r="B28" s="71"/>
      <c r="C28" s="19" t="s">
        <v>32</v>
      </c>
      <c r="D28" s="52"/>
      <c r="E28" s="19" t="s">
        <v>70</v>
      </c>
      <c r="F28" s="19" t="s">
        <v>38</v>
      </c>
      <c r="G28" s="42" t="s">
        <v>71</v>
      </c>
      <c r="H28" s="42" t="s">
        <v>71</v>
      </c>
      <c r="I28" s="42" t="s">
        <v>71</v>
      </c>
      <c r="J28" s="42" t="s">
        <v>71</v>
      </c>
      <c r="K28" s="42" t="s">
        <v>71</v>
      </c>
      <c r="L28" s="56"/>
      <c r="M28" s="59"/>
      <c r="N28" s="62"/>
      <c r="O28" s="65"/>
      <c r="P28" s="62"/>
      <c r="Q28" s="62"/>
    </row>
    <row r="29" spans="1:17" s="11" customFormat="1" ht="106.55" customHeight="1" x14ac:dyDescent="0.3">
      <c r="A29" s="74"/>
      <c r="B29" s="71"/>
      <c r="C29" s="19" t="s">
        <v>32</v>
      </c>
      <c r="D29" s="52"/>
      <c r="E29" s="19" t="s">
        <v>72</v>
      </c>
      <c r="F29" s="19" t="s">
        <v>73</v>
      </c>
      <c r="G29" s="42" t="s">
        <v>74</v>
      </c>
      <c r="H29" s="42" t="s">
        <v>74</v>
      </c>
      <c r="I29" s="42" t="s">
        <v>74</v>
      </c>
      <c r="J29" s="42" t="s">
        <v>74</v>
      </c>
      <c r="K29" s="42" t="s">
        <v>74</v>
      </c>
      <c r="L29" s="56"/>
      <c r="M29" s="59"/>
      <c r="N29" s="62"/>
      <c r="O29" s="65"/>
      <c r="P29" s="62"/>
      <c r="Q29" s="62"/>
    </row>
    <row r="30" spans="1:17" s="11" customFormat="1" ht="50.25" customHeight="1" x14ac:dyDescent="0.3">
      <c r="A30" s="74"/>
      <c r="B30" s="71"/>
      <c r="C30" s="19" t="s">
        <v>75</v>
      </c>
      <c r="D30" s="52"/>
      <c r="E30" s="19" t="s">
        <v>76</v>
      </c>
      <c r="F30" s="19" t="s">
        <v>56</v>
      </c>
      <c r="G30" s="42" t="s">
        <v>77</v>
      </c>
      <c r="H30" s="42" t="s">
        <v>77</v>
      </c>
      <c r="I30" s="42" t="s">
        <v>77</v>
      </c>
      <c r="J30" s="42" t="s">
        <v>77</v>
      </c>
      <c r="K30" s="42" t="s">
        <v>77</v>
      </c>
      <c r="L30" s="56"/>
      <c r="M30" s="59"/>
      <c r="N30" s="62"/>
      <c r="O30" s="65"/>
      <c r="P30" s="62"/>
      <c r="Q30" s="62"/>
    </row>
    <row r="31" spans="1:17" s="11" customFormat="1" ht="122.25" customHeight="1" x14ac:dyDescent="0.3">
      <c r="A31" s="74"/>
      <c r="B31" s="71"/>
      <c r="C31" s="19" t="s">
        <v>78</v>
      </c>
      <c r="D31" s="52"/>
      <c r="E31" s="19" t="s">
        <v>79</v>
      </c>
      <c r="F31" s="19" t="s">
        <v>48</v>
      </c>
      <c r="G31" s="19">
        <v>22640</v>
      </c>
      <c r="H31" s="19">
        <v>22640</v>
      </c>
      <c r="I31" s="19">
        <v>22640</v>
      </c>
      <c r="J31" s="19">
        <v>22640</v>
      </c>
      <c r="K31" s="19">
        <v>22640</v>
      </c>
      <c r="L31" s="56"/>
      <c r="M31" s="59"/>
      <c r="N31" s="62"/>
      <c r="O31" s="65"/>
      <c r="P31" s="62"/>
      <c r="Q31" s="62"/>
    </row>
    <row r="32" spans="1:17" s="11" customFormat="1" ht="38.950000000000003" customHeight="1" x14ac:dyDescent="0.3">
      <c r="A32" s="75"/>
      <c r="B32" s="72"/>
      <c r="C32" s="19" t="s">
        <v>80</v>
      </c>
      <c r="D32" s="53"/>
      <c r="E32" s="19" t="s">
        <v>81</v>
      </c>
      <c r="F32" s="19" t="s">
        <v>82</v>
      </c>
      <c r="G32" s="19">
        <v>228394.1</v>
      </c>
      <c r="H32" s="19">
        <v>228394.1</v>
      </c>
      <c r="I32" s="19">
        <v>228394.1</v>
      </c>
      <c r="J32" s="19">
        <v>228394.1</v>
      </c>
      <c r="K32" s="19">
        <v>228394.1</v>
      </c>
      <c r="L32" s="80"/>
      <c r="M32" s="81"/>
      <c r="N32" s="79"/>
      <c r="O32" s="82"/>
      <c r="P32" s="79"/>
      <c r="Q32" s="79"/>
    </row>
    <row r="33" spans="1:17" s="11" customFormat="1" ht="54" customHeight="1" x14ac:dyDescent="0.3">
      <c r="A33" s="20" t="s">
        <v>3</v>
      </c>
      <c r="B33" s="21"/>
      <c r="C33" s="19"/>
      <c r="D33" s="24"/>
      <c r="E33" s="19"/>
      <c r="F33" s="21"/>
      <c r="G33" s="19"/>
      <c r="H33" s="19"/>
      <c r="I33" s="19"/>
      <c r="J33" s="19"/>
      <c r="K33" s="19"/>
      <c r="L33" s="25"/>
      <c r="M33" s="46"/>
      <c r="N33" s="46"/>
      <c r="O33" s="47"/>
      <c r="P33" s="46"/>
      <c r="Q33" s="46"/>
    </row>
    <row r="34" spans="1:17" ht="13.1" x14ac:dyDescent="0.3">
      <c r="A34" s="20">
        <v>611</v>
      </c>
      <c r="B34" s="21" t="s">
        <v>0</v>
      </c>
      <c r="C34" s="21" t="s">
        <v>0</v>
      </c>
      <c r="D34" s="21" t="s">
        <v>0</v>
      </c>
      <c r="E34" s="21" t="s">
        <v>0</v>
      </c>
      <c r="F34" s="21" t="s">
        <v>0</v>
      </c>
      <c r="G34" s="21" t="s">
        <v>0</v>
      </c>
      <c r="H34" s="21" t="s">
        <v>0</v>
      </c>
      <c r="I34" s="21" t="s">
        <v>0</v>
      </c>
      <c r="J34" s="21" t="s">
        <v>0</v>
      </c>
      <c r="K34" s="21" t="s">
        <v>0</v>
      </c>
      <c r="L34" s="21" t="s">
        <v>0</v>
      </c>
      <c r="M34" s="48">
        <f>M22+M15+M14</f>
        <v>226066.14999999997</v>
      </c>
      <c r="N34" s="48">
        <f>N22+88611.1+N14</f>
        <v>272311.09999999998</v>
      </c>
      <c r="O34" s="48">
        <f>O22+O14+89130</f>
        <v>300413.09999999998</v>
      </c>
      <c r="P34" s="48">
        <f>P22+P14+89500</f>
        <v>315003.09999999998</v>
      </c>
      <c r="Q34" s="48">
        <f>Q22+Q14+89500</f>
        <v>315003.09999999998</v>
      </c>
    </row>
    <row r="35" spans="1:17" ht="13.1" x14ac:dyDescent="0.3">
      <c r="A35" s="20">
        <v>621</v>
      </c>
      <c r="B35" s="21" t="s">
        <v>0</v>
      </c>
      <c r="C35" s="21" t="s">
        <v>0</v>
      </c>
      <c r="D35" s="21" t="s">
        <v>0</v>
      </c>
      <c r="E35" s="21" t="s">
        <v>0</v>
      </c>
      <c r="F35" s="21" t="s">
        <v>0</v>
      </c>
      <c r="G35" s="21" t="s">
        <v>0</v>
      </c>
      <c r="H35" s="21" t="s">
        <v>0</v>
      </c>
      <c r="I35" s="21" t="s">
        <v>0</v>
      </c>
      <c r="J35" s="21" t="s">
        <v>0</v>
      </c>
      <c r="K35" s="21" t="s">
        <v>0</v>
      </c>
      <c r="L35" s="21" t="s">
        <v>0</v>
      </c>
      <c r="M35" s="48">
        <f>M19</f>
        <v>25726.27</v>
      </c>
      <c r="N35" s="48">
        <v>27670</v>
      </c>
      <c r="O35" s="48">
        <f>14890.5+6045+3829</f>
        <v>24764.5</v>
      </c>
      <c r="P35" s="48">
        <f>21532.5+6045+3829</f>
        <v>31406.5</v>
      </c>
      <c r="Q35" s="48">
        <f>21532.5+6045+3829</f>
        <v>31406.5</v>
      </c>
    </row>
    <row r="36" spans="1:17" x14ac:dyDescent="0.3">
      <c r="A36" s="3"/>
      <c r="B36" s="3"/>
      <c r="C36" s="4"/>
      <c r="D36" s="3"/>
      <c r="E36" s="3"/>
      <c r="F36" s="3"/>
      <c r="G36" s="3"/>
      <c r="H36" s="3"/>
      <c r="I36" s="12"/>
      <c r="J36" s="3"/>
      <c r="K36" s="3"/>
      <c r="L36" s="3"/>
      <c r="M36" s="3"/>
      <c r="N36" s="8"/>
      <c r="O36" s="3"/>
      <c r="P36" s="3"/>
    </row>
    <row r="37" spans="1:17" x14ac:dyDescent="0.3">
      <c r="A37" s="3"/>
      <c r="B37" s="3"/>
      <c r="C37" s="4"/>
      <c r="D37" s="3"/>
      <c r="E37" s="3"/>
      <c r="F37" s="3"/>
      <c r="G37" s="3"/>
      <c r="H37" s="3"/>
      <c r="I37" s="3"/>
      <c r="J37" s="3"/>
      <c r="K37" s="3"/>
      <c r="L37" s="3"/>
      <c r="M37" s="3"/>
      <c r="N37" s="8"/>
      <c r="O37" s="3"/>
      <c r="P37" s="3"/>
    </row>
    <row r="38" spans="1:17" x14ac:dyDescent="0.3">
      <c r="A38" s="3"/>
      <c r="B38" s="3"/>
      <c r="C38" s="4"/>
      <c r="D38" s="3"/>
      <c r="E38" s="3"/>
      <c r="F38" s="3"/>
      <c r="G38" s="3"/>
      <c r="H38" s="3"/>
      <c r="I38" s="3"/>
      <c r="J38" s="3"/>
      <c r="K38" s="3"/>
      <c r="L38" s="3"/>
      <c r="M38" s="3"/>
      <c r="N38" s="8"/>
      <c r="O38" s="3"/>
      <c r="P38" s="3"/>
    </row>
    <row r="39" spans="1:17" x14ac:dyDescent="0.3">
      <c r="A39" s="3"/>
      <c r="B39" s="3"/>
      <c r="C39" s="4"/>
      <c r="D39" s="3"/>
      <c r="E39" s="3"/>
      <c r="F39" s="3"/>
      <c r="G39" s="3"/>
      <c r="H39" s="3"/>
      <c r="I39" s="3"/>
      <c r="J39" s="3"/>
      <c r="K39" s="3"/>
      <c r="L39" s="3"/>
      <c r="M39" s="3"/>
      <c r="N39" s="8"/>
      <c r="O39" s="3"/>
      <c r="P39" s="3"/>
    </row>
    <row r="40" spans="1:17" x14ac:dyDescent="0.3">
      <c r="A40" s="3"/>
      <c r="B40" s="3"/>
      <c r="C40" s="4"/>
      <c r="D40" s="3"/>
      <c r="E40" s="3"/>
      <c r="F40" s="3"/>
      <c r="G40" s="3"/>
      <c r="H40" s="3"/>
      <c r="I40" s="3"/>
      <c r="J40" s="3"/>
      <c r="K40" s="3"/>
      <c r="L40" s="3"/>
      <c r="M40" s="3"/>
      <c r="N40" s="8"/>
      <c r="O40" s="3"/>
      <c r="P40" s="3"/>
    </row>
    <row r="41" spans="1:17" x14ac:dyDescent="0.3">
      <c r="A41" s="3"/>
      <c r="B41" s="3"/>
      <c r="C41" s="4"/>
      <c r="D41" s="3"/>
      <c r="E41" s="3"/>
      <c r="F41" s="3"/>
      <c r="G41" s="3"/>
      <c r="H41" s="3"/>
      <c r="I41" s="3"/>
      <c r="J41" s="3"/>
      <c r="K41" s="3"/>
      <c r="L41" s="3"/>
      <c r="M41" s="3"/>
      <c r="N41" s="8"/>
      <c r="O41" s="3"/>
      <c r="P41" s="3"/>
    </row>
    <row r="42" spans="1:17" x14ac:dyDescent="0.3">
      <c r="A42" s="3"/>
      <c r="B42" s="3"/>
      <c r="C42" s="4"/>
      <c r="D42" s="3"/>
      <c r="E42" s="3"/>
      <c r="F42" s="3"/>
      <c r="G42" s="3"/>
      <c r="H42" s="3"/>
      <c r="I42" s="3"/>
      <c r="J42" s="3"/>
      <c r="K42" s="3"/>
      <c r="L42" s="3"/>
      <c r="M42" s="3"/>
      <c r="N42" s="8"/>
      <c r="O42" s="3"/>
      <c r="P42" s="3"/>
    </row>
    <row r="43" spans="1:17" x14ac:dyDescent="0.3">
      <c r="A43" s="3"/>
      <c r="B43" s="3"/>
      <c r="C43" s="4"/>
      <c r="D43" s="3"/>
      <c r="E43" s="3"/>
      <c r="F43" s="3"/>
      <c r="G43" s="3"/>
      <c r="H43" s="3"/>
      <c r="I43" s="3"/>
      <c r="J43" s="3"/>
      <c r="K43" s="3"/>
      <c r="L43" s="3"/>
      <c r="M43" s="3"/>
      <c r="N43" s="8"/>
      <c r="O43" s="3"/>
      <c r="P43" s="3"/>
    </row>
    <row r="44" spans="1:17" x14ac:dyDescent="0.3">
      <c r="A44" s="3"/>
      <c r="B44" s="3"/>
      <c r="C44" s="4"/>
      <c r="D44" s="3"/>
      <c r="E44" s="3"/>
      <c r="F44" s="3"/>
      <c r="G44" s="3"/>
      <c r="H44" s="3"/>
      <c r="I44" s="3"/>
      <c r="J44" s="3"/>
      <c r="K44" s="3"/>
      <c r="L44" s="3"/>
      <c r="M44" s="3"/>
      <c r="N44" s="8"/>
      <c r="O44" s="3"/>
      <c r="P44" s="3"/>
    </row>
    <row r="45" spans="1:17" x14ac:dyDescent="0.3">
      <c r="A45" s="3"/>
      <c r="B45" s="3"/>
      <c r="C45" s="4"/>
      <c r="D45" s="3"/>
      <c r="E45" s="3"/>
      <c r="F45" s="3"/>
      <c r="G45" s="3"/>
      <c r="H45" s="3"/>
      <c r="I45" s="3"/>
      <c r="J45" s="3"/>
      <c r="K45" s="3"/>
      <c r="L45" s="3"/>
      <c r="M45" s="3"/>
      <c r="N45" s="8"/>
      <c r="O45" s="3"/>
      <c r="P45" s="3"/>
    </row>
    <row r="46" spans="1:17" x14ac:dyDescent="0.3">
      <c r="A46" s="3"/>
      <c r="B46" s="3"/>
      <c r="C46" s="4"/>
      <c r="D46" s="3"/>
      <c r="E46" s="3"/>
      <c r="F46" s="3"/>
      <c r="G46" s="3"/>
      <c r="H46" s="3"/>
      <c r="I46" s="3"/>
      <c r="J46" s="3"/>
      <c r="K46" s="3"/>
      <c r="L46" s="3"/>
      <c r="M46" s="3"/>
      <c r="N46" s="8"/>
      <c r="O46" s="3"/>
      <c r="P46" s="3"/>
    </row>
    <row r="47" spans="1:17" x14ac:dyDescent="0.3">
      <c r="A47" s="3"/>
      <c r="B47" s="3"/>
      <c r="C47" s="4"/>
      <c r="D47" s="3"/>
      <c r="E47" s="3"/>
      <c r="F47" s="3"/>
      <c r="G47" s="3"/>
      <c r="H47" s="3"/>
      <c r="I47" s="3"/>
      <c r="J47" s="3"/>
      <c r="K47" s="3"/>
      <c r="L47" s="3"/>
      <c r="M47" s="3"/>
      <c r="N47" s="8"/>
      <c r="O47" s="3"/>
      <c r="P47" s="3"/>
    </row>
    <row r="48" spans="1:17" x14ac:dyDescent="0.3">
      <c r="A48" s="3"/>
      <c r="B48" s="3"/>
      <c r="C48" s="4"/>
      <c r="D48" s="3"/>
      <c r="E48" s="3"/>
      <c r="F48" s="3"/>
      <c r="G48" s="3"/>
      <c r="H48" s="3"/>
      <c r="I48" s="3"/>
      <c r="J48" s="3"/>
      <c r="K48" s="3"/>
      <c r="L48" s="3"/>
      <c r="M48" s="3"/>
      <c r="N48" s="8"/>
      <c r="O48" s="3"/>
      <c r="P48" s="3"/>
    </row>
  </sheetData>
  <mergeCells count="30">
    <mergeCell ref="Q22:Q32"/>
    <mergeCell ref="P19:P21"/>
    <mergeCell ref="Q19:Q21"/>
    <mergeCell ref="D22:D32"/>
    <mergeCell ref="L22:L32"/>
    <mergeCell ref="M22:M32"/>
    <mergeCell ref="N22:N32"/>
    <mergeCell ref="O22:O32"/>
    <mergeCell ref="P22:P32"/>
    <mergeCell ref="N19:N21"/>
    <mergeCell ref="O19:O21"/>
    <mergeCell ref="B22:B32"/>
    <mergeCell ref="A22:A32"/>
    <mergeCell ref="A15:A18"/>
    <mergeCell ref="L19:L21"/>
    <mergeCell ref="M19:M21"/>
    <mergeCell ref="A19:A21"/>
    <mergeCell ref="D19:D21"/>
    <mergeCell ref="B19:B21"/>
    <mergeCell ref="P2:Q2"/>
    <mergeCell ref="P4:Q4"/>
    <mergeCell ref="P3:Q3"/>
    <mergeCell ref="B15:B17"/>
    <mergeCell ref="D15:D18"/>
    <mergeCell ref="L15:L18"/>
    <mergeCell ref="M15:M18"/>
    <mergeCell ref="N15:N18"/>
    <mergeCell ref="O15:O18"/>
    <mergeCell ref="P15:P18"/>
    <mergeCell ref="Q15:Q18"/>
  </mergeCells>
  <pageMargins left="0.23622047244094491" right="0.23622047244094491" top="0.74803149606299213" bottom="0.74803149606299213" header="0.31496062992125984" footer="0.31496062992125984"/>
  <pageSetup paperSize="9" scale="33" fitToHeight="0" orientation="landscape" r:id="rId1"/>
  <colBreaks count="1" manualBreakCount="1">
    <brk id="1" min="6"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ShatohinaLA</dc:creator>
  <cp:lastModifiedBy>BAD</cp:lastModifiedBy>
  <cp:lastPrinted>2021-10-29T16:29:11Z</cp:lastPrinted>
  <dcterms:created xsi:type="dcterms:W3CDTF">2017-11-07T07:48:21Z</dcterms:created>
  <dcterms:modified xsi:type="dcterms:W3CDTF">2021-10-29T16:29:13Z</dcterms:modified>
</cp:coreProperties>
</file>